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12252" tabRatio="741"/>
  </bookViews>
  <sheets>
    <sheet name="100章" sheetId="9" r:id="rId1"/>
  </sheets>
  <definedNames>
    <definedName name="_xlnm.Print_Area" localSheetId="0">'100章'!$A$1:$I$14</definedName>
    <definedName name="_xlnm.Print_Titles" localSheetId="0">'100章'!$1:$3</definedName>
  </definedNames>
  <calcPr calcId="144525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9" l="1"/>
  <c r="H12" i="9"/>
  <c r="F12" i="9"/>
  <c r="H11" i="9"/>
  <c r="F11" i="9"/>
  <c r="H8" i="9"/>
  <c r="H6" i="9"/>
  <c r="F13" i="9" l="1"/>
</calcChain>
</file>

<file path=xl/comments1.xml><?xml version="1.0" encoding="utf-8"?>
<comments xmlns="http://schemas.openxmlformats.org/spreadsheetml/2006/main">
  <authors>
    <author>User</author>
  </authors>
  <commentList>
    <comment ref="E11" authorId="0">
      <text>
        <r>
          <rPr>
            <b/>
            <sz val="9"/>
            <color indexed="81"/>
            <rFont val="宋体"/>
            <charset val="134"/>
          </rPr>
          <t>User:</t>
        </r>
        <r>
          <rPr>
            <sz val="9"/>
            <color indexed="81"/>
            <rFont val="宋体"/>
            <charset val="134"/>
          </rPr>
          <t xml:space="preserve">
仅填写E11、E12格</t>
        </r>
      </text>
    </comment>
  </commentList>
</comments>
</file>

<file path=xl/sharedStrings.xml><?xml version="1.0" encoding="utf-8"?>
<sst xmlns="http://schemas.openxmlformats.org/spreadsheetml/2006/main" count="38" uniqueCount="36">
  <si>
    <t>2025年S210线K195+492-K233+039路段目标管理养护服务
工程量清单表</t>
  </si>
  <si>
    <t>第100章  总则</t>
  </si>
  <si>
    <t>细目号</t>
  </si>
  <si>
    <t>细目名称</t>
  </si>
  <si>
    <t>单位</t>
  </si>
  <si>
    <t>2025年数量</t>
  </si>
  <si>
    <t>单价</t>
  </si>
  <si>
    <t>2025年合价</t>
  </si>
  <si>
    <t>单价控制价上限</t>
  </si>
  <si>
    <t>2025年合价上控价</t>
  </si>
  <si>
    <t>备注</t>
  </si>
  <si>
    <t>101</t>
  </si>
  <si>
    <t>通则</t>
  </si>
  <si>
    <t>101-1</t>
  </si>
  <si>
    <t>保险费</t>
  </si>
  <si>
    <t>-d</t>
  </si>
  <si>
    <t>安全生产责任保险费0.35%</t>
  </si>
  <si>
    <t>总额</t>
  </si>
  <si>
    <t>工程管理</t>
  </si>
  <si>
    <t/>
  </si>
  <si>
    <t>102-4</t>
  </si>
  <si>
    <t>安全生产费1.5%</t>
  </si>
  <si>
    <t>日常养护目标管理</t>
  </si>
  <si>
    <t>月</t>
  </si>
  <si>
    <t>103-1</t>
  </si>
  <si>
    <t>日常养护37.547公里，平均   元/月，路容路貌（包含以下项目：路基、路面、路肩、桥梁、隧道、涵洞、排水设施、绿化及其他交安设施等日常养护作业以及路树修枝、路树刷白、桥梁刷漆、混凝土防撞墙刷漆）</t>
  </si>
  <si>
    <t>km•月</t>
  </si>
  <si>
    <t>-4</t>
  </si>
  <si>
    <t>S210线K195+492～K233+039</t>
  </si>
  <si>
    <t>控制价参照兴宾公路养护中心2024-2026年公路养护服务S210线K135+550～K167+481段单价</t>
  </si>
  <si>
    <t>103-2</t>
  </si>
  <si>
    <t>公路日常巡查费（包含桥涵、隧道）</t>
  </si>
  <si>
    <r>
      <rPr>
        <sz val="8"/>
        <rFont val="宋体"/>
        <charset val="134"/>
      </rPr>
      <t>km</t>
    </r>
    <r>
      <rPr>
        <sz val="8"/>
        <rFont val="Microsoft YaHei"/>
        <charset val="134"/>
      </rPr>
      <t>·</t>
    </r>
    <r>
      <rPr>
        <sz val="8"/>
        <rFont val="宋体"/>
        <charset val="134"/>
      </rPr>
      <t>年</t>
    </r>
  </si>
  <si>
    <t>控制价参照兴宾公路养护中心2024-2026年公路养护服务单价</t>
  </si>
  <si>
    <t>清单  第100章  合计   人民币</t>
  </si>
  <si>
    <t>投标报价公司（盖章）：                             经办人：                   电话：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</si>
</sst>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0_ "/>
  </numFmts>
  <fonts count="17">
    <font>
      <sz val="11"/>
      <color theme="1"/>
      <name val="宋体"/>
      <charset val="134"/>
      <scheme val="minor"/>
    </font>
    <font>
      <sz val="10"/>
      <color rgb="FFFF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8"/>
      <name val="宋体"/>
      <charset val="134"/>
    </font>
    <font>
      <b/>
      <sz val="12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10"/>
      <name val="SansSerif"/>
      <charset val="2"/>
    </font>
    <font>
      <sz val="10"/>
      <color rgb="FFFF0000"/>
      <name val="宋体"/>
      <charset val="134"/>
    </font>
    <font>
      <b/>
      <sz val="10"/>
      <name val="SansSerif"/>
      <charset val="2"/>
    </font>
    <font>
      <sz val="8"/>
      <name val="Microsoft YaHei"/>
      <charset val="134"/>
    </font>
    <font>
      <sz val="9"/>
      <name val="宋体"/>
      <charset val="134"/>
      <scheme val="minor"/>
    </font>
    <font>
      <sz val="10"/>
      <name val="宋体"/>
      <family val="3"/>
      <charset val="134"/>
    </font>
    <font>
      <sz val="9"/>
      <color indexed="81"/>
      <name val="宋体"/>
      <charset val="134"/>
    </font>
    <font>
      <b/>
      <sz val="9"/>
      <color indexed="81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2" fillId="0" borderId="0" xfId="0" applyFont="1" applyFill="1" applyBorder="1" applyAlignment="1" applyProtection="1"/>
    <xf numFmtId="0" fontId="3" fillId="0" borderId="0" xfId="0" applyFont="1" applyFill="1" applyBorder="1" applyAlignment="1" applyProtection="1"/>
    <xf numFmtId="176" fontId="3" fillId="0" borderId="0" xfId="0" applyNumberFormat="1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2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/>
    </xf>
    <xf numFmtId="176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3" xfId="0" applyNumberFormat="1" applyFont="1" applyFill="1" applyBorder="1" applyAlignment="1" applyProtection="1">
      <alignment horizontal="center" vertical="center" wrapText="1"/>
    </xf>
    <xf numFmtId="177" fontId="8" fillId="0" borderId="1" xfId="0" applyNumberFormat="1" applyFont="1" applyFill="1" applyBorder="1" applyAlignment="1" applyProtection="1">
      <alignment horizontal="center" vertical="center" wrapText="1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/>
    </xf>
    <xf numFmtId="176" fontId="7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top" wrapText="1"/>
    </xf>
    <xf numFmtId="0" fontId="10" fillId="0" borderId="3" xfId="0" applyFont="1" applyFill="1" applyBorder="1" applyAlignment="1" applyProtection="1">
      <alignment horizontal="center" vertical="top" wrapText="1"/>
    </xf>
    <xf numFmtId="0" fontId="11" fillId="0" borderId="3" xfId="0" applyFont="1" applyFill="1" applyBorder="1" applyAlignment="1" applyProtection="1">
      <alignment horizontal="center" vertical="top" wrapText="1"/>
    </xf>
    <xf numFmtId="0" fontId="5" fillId="0" borderId="0" xfId="0" applyFont="1" applyFill="1" applyBorder="1" applyAlignment="1" applyProtection="1">
      <alignment horizontal="center" vertical="top" wrapText="1"/>
    </xf>
    <xf numFmtId="176" fontId="5" fillId="0" borderId="0" xfId="0" applyNumberFormat="1" applyFont="1" applyFill="1" applyBorder="1" applyAlignment="1" applyProtection="1">
      <alignment horizontal="center" vertical="top" wrapText="1"/>
    </xf>
    <xf numFmtId="0" fontId="6" fillId="0" borderId="1" xfId="0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right" vertical="center" wrapText="1"/>
    </xf>
    <xf numFmtId="0" fontId="14" fillId="0" borderId="4" xfId="0" applyFont="1" applyFill="1" applyBorder="1" applyAlignment="1" applyProtection="1">
      <alignment horizontal="left" vertical="center"/>
    </xf>
  </cellXfs>
  <cellStyles count="2">
    <cellStyle name="常规" xfId="0" builtinId="0"/>
    <cellStyle name="样式 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4"/>
  <sheetViews>
    <sheetView tabSelected="1" view="pageBreakPreview" zoomScale="120" zoomScaleNormal="115" workbookViewId="0">
      <pane ySplit="3" topLeftCell="A7" activePane="bottomLeft" state="frozen"/>
      <selection pane="bottomLeft" activeCell="F10" sqref="F10"/>
    </sheetView>
  </sheetViews>
  <sheetFormatPr defaultColWidth="8" defaultRowHeight="13.2"/>
  <cols>
    <col min="1" max="1" width="7.33203125" style="3" customWidth="1"/>
    <col min="2" max="2" width="25.77734375" style="3" customWidth="1"/>
    <col min="3" max="3" width="5.88671875" style="3" customWidth="1"/>
    <col min="4" max="5" width="8.77734375" style="4" customWidth="1"/>
    <col min="6" max="6" width="11.88671875" style="4" customWidth="1"/>
    <col min="7" max="7" width="8.77734375" style="4" customWidth="1"/>
    <col min="8" max="8" width="10.88671875" style="4" customWidth="1"/>
    <col min="9" max="9" width="15.5546875" style="5" customWidth="1"/>
    <col min="10" max="11" width="11.109375" style="3"/>
    <col min="12" max="16384" width="8" style="3"/>
  </cols>
  <sheetData>
    <row r="1" spans="1:9" ht="52.05" customHeight="1">
      <c r="A1" s="24" t="s">
        <v>0</v>
      </c>
      <c r="B1" s="24"/>
      <c r="C1" s="24"/>
      <c r="D1" s="25"/>
      <c r="E1" s="25"/>
      <c r="F1" s="25"/>
      <c r="G1" s="25"/>
      <c r="H1" s="25"/>
      <c r="I1" s="24"/>
    </row>
    <row r="2" spans="1:9" ht="24.9" customHeight="1">
      <c r="A2" s="26" t="s">
        <v>1</v>
      </c>
      <c r="B2" s="26"/>
      <c r="C2" s="26"/>
      <c r="D2" s="27"/>
      <c r="E2" s="27"/>
      <c r="F2" s="27"/>
      <c r="G2" s="27"/>
      <c r="H2" s="27"/>
      <c r="I2" s="26"/>
    </row>
    <row r="3" spans="1:9" ht="24.9" customHeight="1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7" t="s">
        <v>9</v>
      </c>
      <c r="I3" s="7" t="s">
        <v>10</v>
      </c>
    </row>
    <row r="4" spans="1:9" ht="24.9" customHeight="1">
      <c r="A4" s="9" t="s">
        <v>11</v>
      </c>
      <c r="B4" s="10" t="s">
        <v>12</v>
      </c>
      <c r="C4" s="6"/>
      <c r="D4" s="7"/>
      <c r="E4" s="7"/>
      <c r="F4" s="7"/>
      <c r="G4" s="7"/>
      <c r="H4" s="7"/>
      <c r="I4" s="20"/>
    </row>
    <row r="5" spans="1:9" ht="24.9" customHeight="1">
      <c r="A5" s="9" t="s">
        <v>13</v>
      </c>
      <c r="B5" s="10" t="s">
        <v>14</v>
      </c>
      <c r="C5" s="6"/>
      <c r="D5" s="7"/>
      <c r="E5" s="7"/>
      <c r="F5" s="7"/>
      <c r="G5" s="7"/>
      <c r="H5" s="7"/>
      <c r="I5" s="20"/>
    </row>
    <row r="6" spans="1:9" ht="24.9" customHeight="1">
      <c r="A6" s="11" t="s">
        <v>15</v>
      </c>
      <c r="B6" s="10" t="s">
        <v>16</v>
      </c>
      <c r="C6" s="9" t="s">
        <v>17</v>
      </c>
      <c r="D6" s="12">
        <v>1</v>
      </c>
      <c r="E6" s="12">
        <v>1572.84</v>
      </c>
      <c r="F6" s="12">
        <v>1572.84</v>
      </c>
      <c r="G6" s="12">
        <v>1572.84</v>
      </c>
      <c r="H6" s="12">
        <f>G6*D6</f>
        <v>1572.84</v>
      </c>
      <c r="I6" s="20"/>
    </row>
    <row r="7" spans="1:9" ht="24.9" customHeight="1">
      <c r="A7" s="9">
        <v>102</v>
      </c>
      <c r="B7" s="10" t="s">
        <v>18</v>
      </c>
      <c r="C7" s="9" t="s">
        <v>19</v>
      </c>
      <c r="D7" s="12"/>
      <c r="E7" s="13"/>
      <c r="F7" s="12"/>
      <c r="G7" s="12"/>
      <c r="H7" s="12"/>
      <c r="I7" s="20"/>
    </row>
    <row r="8" spans="1:9" ht="24.9" customHeight="1">
      <c r="A8" s="9" t="s">
        <v>20</v>
      </c>
      <c r="B8" s="10" t="s">
        <v>21</v>
      </c>
      <c r="C8" s="9" t="s">
        <v>17</v>
      </c>
      <c r="D8" s="12">
        <v>1</v>
      </c>
      <c r="E8" s="12">
        <v>6743.26</v>
      </c>
      <c r="F8" s="12">
        <v>6743.26</v>
      </c>
      <c r="G8" s="12">
        <v>6743.26</v>
      </c>
      <c r="H8" s="12">
        <f>D8*G8</f>
        <v>6743.26</v>
      </c>
      <c r="I8" s="20"/>
    </row>
    <row r="9" spans="1:9" ht="24.9" customHeight="1">
      <c r="A9" s="9">
        <v>103</v>
      </c>
      <c r="B9" s="10" t="s">
        <v>22</v>
      </c>
      <c r="C9" s="9" t="s">
        <v>23</v>
      </c>
      <c r="D9" s="12">
        <v>12</v>
      </c>
      <c r="E9" s="14"/>
      <c r="F9" s="12"/>
      <c r="G9" s="12"/>
      <c r="H9" s="12"/>
      <c r="I9" s="21"/>
    </row>
    <row r="10" spans="1:9" ht="67.05" customHeight="1">
      <c r="A10" s="9" t="s">
        <v>24</v>
      </c>
      <c r="B10" s="10" t="s">
        <v>25</v>
      </c>
      <c r="C10" s="9" t="s">
        <v>26</v>
      </c>
      <c r="D10" s="12">
        <v>12</v>
      </c>
      <c r="E10" s="14"/>
      <c r="F10" s="12"/>
      <c r="G10" s="12"/>
      <c r="H10" s="15"/>
      <c r="I10" s="21"/>
    </row>
    <row r="11" spans="1:9" s="1" customFormat="1" ht="72" customHeight="1">
      <c r="A11" s="11" t="s">
        <v>27</v>
      </c>
      <c r="B11" s="10" t="s">
        <v>28</v>
      </c>
      <c r="C11" s="9" t="s">
        <v>26</v>
      </c>
      <c r="D11" s="16">
        <v>37.546999999999997</v>
      </c>
      <c r="E11" s="12"/>
      <c r="F11" s="17">
        <f>E11*D11*12</f>
        <v>0</v>
      </c>
      <c r="G11" s="12">
        <v>876.38</v>
      </c>
      <c r="H11" s="15">
        <f>D11*G11*12</f>
        <v>394865.28</v>
      </c>
      <c r="I11" s="22" t="s">
        <v>29</v>
      </c>
    </row>
    <row r="12" spans="1:9" ht="57.6" customHeight="1">
      <c r="A12" s="11" t="s">
        <v>30</v>
      </c>
      <c r="B12" s="10" t="s">
        <v>31</v>
      </c>
      <c r="C12" s="9" t="s">
        <v>32</v>
      </c>
      <c r="D12" s="16">
        <v>37.546999999999997</v>
      </c>
      <c r="E12" s="14"/>
      <c r="F12" s="17">
        <f>E12*D12</f>
        <v>0</v>
      </c>
      <c r="G12" s="12">
        <v>1460</v>
      </c>
      <c r="H12" s="15">
        <f>D12*G12</f>
        <v>54818.62</v>
      </c>
      <c r="I12" s="22" t="s">
        <v>33</v>
      </c>
    </row>
    <row r="13" spans="1:9" s="2" customFormat="1" ht="24.9" customHeight="1">
      <c r="A13" s="28" t="s">
        <v>34</v>
      </c>
      <c r="B13" s="28"/>
      <c r="C13" s="28"/>
      <c r="D13" s="18"/>
      <c r="E13" s="19"/>
      <c r="F13" s="20">
        <f>F6+F8+F11+F12</f>
        <v>8316.1</v>
      </c>
      <c r="G13" s="20"/>
      <c r="H13" s="20">
        <f>H6+H8+H11+H12</f>
        <v>458000</v>
      </c>
      <c r="I13" s="23"/>
    </row>
    <row r="14" spans="1:9" ht="25.2" customHeight="1">
      <c r="A14" s="29" t="s">
        <v>35</v>
      </c>
      <c r="B14" s="29"/>
      <c r="C14" s="29"/>
      <c r="D14" s="29"/>
      <c r="E14" s="29"/>
      <c r="F14" s="29"/>
      <c r="G14" s="29"/>
      <c r="H14" s="29"/>
      <c r="I14" s="29"/>
    </row>
  </sheetData>
  <sheetProtection password="CF7C" sheet="1" objects="1" scenarios="1"/>
  <protectedRanges>
    <protectedRange sqref="E11:E12" name="区域1"/>
  </protectedRanges>
  <mergeCells count="4">
    <mergeCell ref="A1:I1"/>
    <mergeCell ref="A2:I2"/>
    <mergeCell ref="A13:C13"/>
    <mergeCell ref="A14:I14"/>
  </mergeCells>
  <phoneticPr fontId="13" type="noConversion"/>
  <pageMargins left="1.5743055555555601" right="0.118055555555556" top="0.31458333333333299" bottom="0.196527777777778" header="0.156944444444444" footer="0.118055555555556"/>
  <pageSetup paperSize="9" scale="9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7" master="" otherUserPermission="visible"/>
  <rangeList sheetStid="18" master="" otherUserPermission="visible"/>
  <rangeList sheetStid="9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100章</vt:lpstr>
      <vt:lpstr>'100章'!Print_Area</vt:lpstr>
      <vt:lpstr>'100章'!Print_Titles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2023-04-11T07:56:00Z</cp:lastPrinted>
  <dcterms:created xsi:type="dcterms:W3CDTF">2021-06-24T09:06:00Z</dcterms:created>
  <dcterms:modified xsi:type="dcterms:W3CDTF">2025-01-21T01:51:16Z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DFEBDF734E0344C8AD9962324FA148DC_13</vt:lpwstr>
  </property>
</Properties>
</file>